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C5211F45-2073-4D2C-8902-13D2580A5C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W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9" i="8" l="1"/>
  <c r="J59" i="8"/>
  <c r="H59" i="8"/>
  <c r="I59" i="8"/>
  <c r="K26" i="8" l="1"/>
  <c r="E59" i="8"/>
  <c r="F59" i="8"/>
  <c r="D22" i="8" l="1"/>
  <c r="K22" i="8"/>
  <c r="K60" i="8"/>
  <c r="L58" i="8"/>
  <c r="K58" i="8"/>
  <c r="D58" i="8"/>
  <c r="C58" i="8"/>
  <c r="L57" i="8"/>
  <c r="K57" i="8"/>
  <c r="D57" i="8"/>
  <c r="C57" i="8"/>
  <c r="L56" i="8"/>
  <c r="K56" i="8"/>
  <c r="D56" i="8"/>
  <c r="C56" i="8"/>
  <c r="L55" i="8"/>
  <c r="K55" i="8"/>
  <c r="D55" i="8"/>
  <c r="C55" i="8"/>
  <c r="L54" i="8"/>
  <c r="K54" i="8"/>
  <c r="D54" i="8"/>
  <c r="C54" i="8"/>
  <c r="K53" i="8"/>
  <c r="D53" i="8"/>
  <c r="D50" i="8"/>
  <c r="C50" i="8"/>
  <c r="K50" i="8"/>
  <c r="L49" i="8"/>
  <c r="K49" i="8"/>
  <c r="D49" i="8"/>
  <c r="C49" i="8"/>
  <c r="L48" i="8"/>
  <c r="K48" i="8"/>
  <c r="D48" i="8"/>
  <c r="C48" i="8"/>
  <c r="L47" i="8"/>
  <c r="K47" i="8"/>
  <c r="D46" i="8"/>
  <c r="C46" i="8"/>
  <c r="L46" i="8"/>
  <c r="K46" i="8"/>
  <c r="L45" i="8"/>
  <c r="K45" i="8"/>
  <c r="D45" i="8"/>
  <c r="C45" i="8"/>
  <c r="K44" i="8"/>
  <c r="D44" i="8"/>
  <c r="C44" i="8"/>
  <c r="L43" i="8"/>
  <c r="K43" i="8"/>
  <c r="D43" i="8"/>
  <c r="C42" i="8"/>
  <c r="K42" i="8"/>
  <c r="L42" i="8"/>
  <c r="K41" i="8"/>
  <c r="D41" i="8"/>
  <c r="C41" i="8"/>
  <c r="L41" i="8"/>
  <c r="L40" i="8"/>
  <c r="K40" i="8"/>
  <c r="D40" i="8"/>
  <c r="C40" i="8"/>
  <c r="L39" i="8"/>
  <c r="K39" i="8"/>
  <c r="D39" i="8"/>
  <c r="C38" i="8"/>
  <c r="K38" i="8"/>
  <c r="L38" i="8"/>
  <c r="K37" i="8"/>
  <c r="D37" i="8"/>
  <c r="C37" i="8"/>
  <c r="L37" i="8"/>
  <c r="L36" i="8"/>
  <c r="K36" i="8"/>
  <c r="D36" i="8"/>
  <c r="C36" i="8"/>
  <c r="L35" i="8"/>
  <c r="K35" i="8"/>
  <c r="D35" i="8"/>
  <c r="C34" i="8"/>
  <c r="K34" i="8"/>
  <c r="L34" i="8"/>
  <c r="K33" i="8"/>
  <c r="D33" i="8"/>
  <c r="C33" i="8"/>
  <c r="L33" i="8"/>
  <c r="L32" i="8"/>
  <c r="K32" i="8"/>
  <c r="D32" i="8"/>
  <c r="C32" i="8"/>
  <c r="L31" i="8"/>
  <c r="K31" i="8"/>
  <c r="D31" i="8"/>
  <c r="J51" i="8"/>
  <c r="C30" i="8"/>
  <c r="H51" i="8"/>
  <c r="K30" i="8"/>
  <c r="L30" i="8"/>
  <c r="E51" i="8"/>
  <c r="L27" i="8"/>
  <c r="K27" i="8"/>
  <c r="D27" i="8"/>
  <c r="C27" i="8"/>
  <c r="G24" i="8"/>
  <c r="K23" i="8"/>
  <c r="D23" i="8"/>
  <c r="I24" i="8"/>
  <c r="L23" i="8"/>
  <c r="E20" i="8"/>
  <c r="J20" i="8"/>
  <c r="I20" i="8"/>
  <c r="H20" i="8"/>
  <c r="K19" i="8"/>
  <c r="K20" i="8" s="1"/>
  <c r="L19" i="8"/>
  <c r="L20" i="8" s="1"/>
  <c r="L59" i="8" l="1"/>
  <c r="K59" i="8"/>
  <c r="C22" i="8"/>
  <c r="F24" i="8"/>
  <c r="E24" i="8"/>
  <c r="L22" i="8"/>
  <c r="L24" i="8" s="1"/>
  <c r="D59" i="8"/>
  <c r="K15" i="8"/>
  <c r="K24" i="8"/>
  <c r="D24" i="8"/>
  <c r="C14" i="8"/>
  <c r="D8" i="8"/>
  <c r="D13" i="8"/>
  <c r="L11" i="8"/>
  <c r="D11" i="8"/>
  <c r="C9" i="8"/>
  <c r="D9" i="8"/>
  <c r="L9" i="8"/>
  <c r="C13" i="8"/>
  <c r="L12" i="8"/>
  <c r="D12" i="8"/>
  <c r="L10" i="8"/>
  <c r="K14" i="8"/>
  <c r="K10" i="8"/>
  <c r="K13" i="8"/>
  <c r="K9" i="8"/>
  <c r="D15" i="8"/>
  <c r="L14" i="8"/>
  <c r="L15" i="8"/>
  <c r="K51" i="8"/>
  <c r="L51" i="8"/>
  <c r="F51" i="8"/>
  <c r="F20" i="8"/>
  <c r="J24" i="8"/>
  <c r="C19" i="8"/>
  <c r="C20" i="8" s="1"/>
  <c r="C10" i="8"/>
  <c r="D14" i="8"/>
  <c r="D19" i="8"/>
  <c r="D20" i="8" s="1"/>
  <c r="D30" i="8"/>
  <c r="D34" i="8"/>
  <c r="D38" i="8"/>
  <c r="D42" i="8"/>
  <c r="C47" i="8"/>
  <c r="C60" i="8"/>
  <c r="G51" i="8"/>
  <c r="H24" i="8"/>
  <c r="G20" i="8"/>
  <c r="C23" i="8"/>
  <c r="I51" i="8"/>
  <c r="E28" i="8"/>
  <c r="D10" i="8"/>
  <c r="C15" i="8"/>
  <c r="C31" i="8"/>
  <c r="C35" i="8"/>
  <c r="C39" i="8"/>
  <c r="C43" i="8"/>
  <c r="D47" i="8"/>
  <c r="C53" i="8"/>
  <c r="C59" i="8" s="1"/>
  <c r="C24" i="8" l="1"/>
  <c r="E17" i="8"/>
  <c r="E61" i="8" s="1"/>
  <c r="D7" i="8"/>
  <c r="L7" i="8"/>
  <c r="K12" i="8"/>
  <c r="C12" i="8"/>
  <c r="C16" i="8"/>
  <c r="K16" i="8"/>
  <c r="K11" i="8"/>
  <c r="C11" i="8"/>
  <c r="H17" i="8"/>
  <c r="L16" i="8"/>
  <c r="D16" i="8"/>
  <c r="K7" i="8"/>
  <c r="C7" i="8"/>
  <c r="K8" i="8"/>
  <c r="C8" i="8"/>
  <c r="C51" i="8"/>
  <c r="D51" i="8"/>
  <c r="L60" i="8" l="1"/>
  <c r="D60" i="8"/>
  <c r="K28" i="8"/>
  <c r="D26" i="8"/>
  <c r="D28" i="8" s="1"/>
  <c r="L26" i="8"/>
  <c r="L28" i="8" s="1"/>
  <c r="H28" i="8"/>
  <c r="H61" i="8" s="1"/>
  <c r="F28" i="8"/>
  <c r="G28" i="8"/>
  <c r="I28" i="8"/>
  <c r="J28" i="8"/>
  <c r="C26" i="8"/>
  <c r="C28" i="8" s="1"/>
  <c r="G17" i="8"/>
  <c r="J17" i="8"/>
  <c r="D6" i="8"/>
  <c r="D17" i="8" s="1"/>
  <c r="K6" i="8"/>
  <c r="K17" i="8" s="1"/>
  <c r="I17" i="8"/>
  <c r="F17" i="8"/>
  <c r="C6" i="8"/>
  <c r="C17" i="8" s="1"/>
  <c r="L6" i="8"/>
  <c r="L17" i="8" s="1"/>
  <c r="J61" i="8" l="1"/>
  <c r="K61" i="8"/>
  <c r="D61" i="8"/>
  <c r="I61" i="8"/>
  <c r="C61" i="8"/>
  <c r="L61" i="8"/>
  <c r="G61" i="8"/>
  <c r="F61" i="8"/>
</calcChain>
</file>

<file path=xl/sharedStrings.xml><?xml version="1.0" encoding="utf-8"?>
<sst xmlns="http://schemas.openxmlformats.org/spreadsheetml/2006/main" count="78" uniqueCount="64">
  <si>
    <t>STATE BANK OF INDIA</t>
  </si>
  <si>
    <t>No.</t>
  </si>
  <si>
    <t xml:space="preserve">Bank </t>
  </si>
  <si>
    <t>Sanctioned by Bank</t>
  </si>
  <si>
    <t>Disbursed by Bank</t>
  </si>
  <si>
    <t>Rejected by Bank</t>
  </si>
  <si>
    <t>Pending at Bank Level</t>
  </si>
  <si>
    <t>Amt.</t>
  </si>
  <si>
    <t>Amount in Lakh</t>
  </si>
  <si>
    <t>Total Applications</t>
  </si>
  <si>
    <t xml:space="preserve">NATIONALISED BANKS                                                                        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</si>
  <si>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</si>
  <si>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</si>
  <si>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</si>
  <si>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</si>
  <si>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</si>
  <si>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</si>
  <si>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</si>
  <si>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AND SIND BANK</t>
  </si>
  <si>
    <t>PUNJAB NATIONAL BANK</t>
  </si>
  <si>
    <t>UNION BANK OF INDIA</t>
  </si>
  <si>
    <t>SUB TOTAL</t>
  </si>
  <si>
    <t>SBI GROUP</t>
  </si>
  <si>
    <t>CO-OPERATIVE BANKS</t>
  </si>
  <si>
    <t>DCCB</t>
  </si>
  <si>
    <t>GSCB</t>
  </si>
  <si>
    <t>REGIONAL RURAL BANKS</t>
  </si>
  <si>
    <t>BARODA GUJARAT GRAMIN BANK</t>
  </si>
  <si>
    <t>SAURASHTRA GRAMIN BANK</t>
  </si>
  <si>
    <t>PRIVATE  BANKS</t>
  </si>
  <si>
    <t>AXIS BANK</t>
  </si>
  <si>
    <t>BANDHAN BANK</t>
  </si>
  <si>
    <t>CITY UNION BANK</t>
  </si>
  <si>
    <t>CSB BANK LIMITED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</si>
  <si>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</si>
  <si>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</si>
  <si>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</si>
  <si>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</si>
  <si>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</si>
  <si>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</si>
  <si>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</si>
  <si>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</si>
  <si>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</si>
  <si>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</si>
  <si>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</si>
  <si>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</si>
  <si>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LAXSHMI VILAS BANK</t>
  </si>
  <si>
    <t>RBL BANK</t>
  </si>
  <si>
    <t>SOUTH INDIAN BANK</t>
  </si>
  <si>
    <t>TAMILNAD MERCANTILE BANK</t>
  </si>
  <si>
    <t>YES BANK</t>
  </si>
  <si>
    <t>SMALL FINANCE BANK</t>
  </si>
  <si>
    <t>AU SMALL FINANCE BANK LIMITED</t>
  </si>
  <si>
    <t>EQUITAS SMALL FINANCE BANK</t>
  </si>
  <si>
    <t>FINCARE SMALL FINANCE BANK LIMITED</t>
  </si>
  <si>
    <t>JANA SMALL FINANCE BANK LTD.</t>
  </si>
  <si>
    <t>SURYODAY SMALL FINANCE BANK</t>
  </si>
  <si>
    <t>UJJIVAN SMALL FINANCE BANK</t>
  </si>
  <si>
    <t>Other Banks/NBFCs</t>
  </si>
  <si>
    <t>GRAND TOTAL</t>
  </si>
  <si>
    <t>Source: NAIFF Portal</t>
  </si>
  <si>
    <t xml:space="preserve">UCO BANK </t>
  </si>
  <si>
    <t xml:space="preserve">            BANKWISE PROGRESS OF AIF SCHEME AS OF 02.08.2025</t>
  </si>
  <si>
    <t>Annexure - 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</si>
</sst>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</font>
    <font>
      <b/>
      <sz val="16"/>
      <name val="Arial"/>
      <family val="2"/>
    </font>
    <font>
      <b/>
      <sz val="18"/>
      <name val="Arial"/>
      <family val="2"/>
    </font>
    <font>
      <sz val="22"/>
      <name val="Arial Black"/>
      <family val="2"/>
    </font>
    <font>
      <b/>
      <sz val="12"/>
      <name val="Arial"/>
      <family val="2"/>
    </font>
    <font>
      <b/>
      <sz val="16"/>
      <name val="Arial Black"/>
      <family val="2"/>
    </font>
    <font>
      <b/>
      <sz val="14"/>
      <name val="Arial"/>
      <family val="2"/>
    </font>
    <font>
      <b/>
      <sz val="14"/>
      <name val="Arial Black"/>
      <family val="2"/>
    </font>
    <font>
      <sz val="16"/>
      <name val="Arial Black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0" fillId="0" borderId="0" xfId="0" applyNumberFormat="1"/>
    <xf numFmtId="2" fontId="4" fillId="0" borderId="0" xfId="0" applyNumberFormat="1" applyFont="1" applyAlignment="1">
      <alignment vertical="center"/>
    </xf>
    <xf numFmtId="0" fontId="0" fillId="0" borderId="0" xfId="0" applyAlignment="1">
      <alignment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/>
    <xf numFmtId="2" fontId="6" fillId="0" borderId="1" xfId="0" applyNumberFormat="1" applyFont="1" applyBorder="1"/>
    <xf numFmtId="0" fontId="7" fillId="0" borderId="4" xfId="0" applyFont="1" applyBorder="1"/>
    <xf numFmtId="1" fontId="6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B7901-D677-4718-865B-9F31FB78E65A}">
  <sheetPr>
    <pageSetUpPr fitToPage="1"/>
  </sheetPr>
  <dimension ref="A1:L62"/>
  <sheetViews>
    <sheetView tabSelected="1" workbookViewId="0">
      <selection activeCell="A2" sqref="A2:K2"/>
    </sheetView>
  </sheetViews>
  <sheetFormatPr defaultRowHeight="15" x14ac:dyDescent="0.25"/>
  <cols>
    <col min="1" max="1" width="6" bestFit="1" customWidth="1"/>
    <col min="2" max="2" width="53.85546875" customWidth="1"/>
    <col min="3" max="3" width="8.5703125" customWidth="1"/>
    <col min="4" max="4" width="18.85546875" customWidth="1"/>
    <col min="5" max="5" width="7.5703125" bestFit="1" customWidth="1"/>
    <col min="6" max="6" width="19.5703125" style="2" bestFit="1" customWidth="1"/>
    <col min="7" max="7" width="13" bestFit="1" customWidth="1"/>
    <col min="8" max="8" width="18.85546875" style="2" bestFit="1" customWidth="1"/>
    <col min="9" max="9" width="9.85546875" bestFit="1" customWidth="1"/>
    <col min="10" max="10" width="18.85546875" style="2" bestFit="1" customWidth="1"/>
    <col min="11" max="11" width="7.85546875" customWidth="1"/>
    <col min="12" max="12" width="19.28515625" style="2" customWidth="1"/>
  </cols>
  <sheetData>
    <row r="1" spans="1:12" ht="33.75" x14ac:dyDescent="0.25">
      <c r="A1" s="14" t="s">
        <v>63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23.25" x14ac:dyDescent="0.25">
      <c r="A2" s="15" t="s">
        <v>62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3" t="s">
        <v>8</v>
      </c>
    </row>
    <row r="3" spans="1:12" s="4" customFormat="1" ht="48.75" customHeight="1" x14ac:dyDescent="0.25">
      <c r="A3" s="16" t="s">
        <v>1</v>
      </c>
      <c r="B3" s="17" t="s">
        <v>2</v>
      </c>
      <c r="C3" s="19" t="s">
        <v>9</v>
      </c>
      <c r="D3" s="19"/>
      <c r="E3" s="19" t="s">
        <v>3</v>
      </c>
      <c r="F3" s="19"/>
      <c r="G3" s="19" t="s">
        <v>4</v>
      </c>
      <c r="H3" s="19"/>
      <c r="I3" s="19" t="s">
        <v>5</v>
      </c>
      <c r="J3" s="19"/>
      <c r="K3" s="19" t="s">
        <v>6</v>
      </c>
      <c r="L3" s="19"/>
    </row>
    <row r="4" spans="1:12" ht="20.25" x14ac:dyDescent="0.25">
      <c r="A4" s="16"/>
      <c r="B4" s="18"/>
      <c r="C4" s="1" t="s">
        <v>1</v>
      </c>
      <c r="D4" s="1" t="s">
        <v>7</v>
      </c>
      <c r="E4" s="1" t="s">
        <v>1</v>
      </c>
      <c r="F4" s="5" t="s">
        <v>7</v>
      </c>
      <c r="G4" s="1" t="s">
        <v>1</v>
      </c>
      <c r="H4" s="5" t="s">
        <v>7</v>
      </c>
      <c r="I4" s="1" t="s">
        <v>1</v>
      </c>
      <c r="J4" s="5" t="s">
        <v>7</v>
      </c>
      <c r="K4" s="1" t="s">
        <v>1</v>
      </c>
      <c r="L4" s="5" t="s">
        <v>7</v>
      </c>
    </row>
    <row r="5" spans="1:12" ht="24.75" x14ac:dyDescent="0.25">
      <c r="A5" s="6"/>
      <c r="B5" s="20" t="s">
        <v>10</v>
      </c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ht="18" x14ac:dyDescent="0.25">
      <c r="A6" s="7">
        <v>1</v>
      </c>
      <c r="B6" s="7" t="s">
        <v>11</v>
      </c>
      <c r="C6" s="7">
        <f>E6+I6</f>
        <v>828</v>
      </c>
      <c r="D6" s="8">
        <f>F6+J6</f>
        <v>100519.07180000001</v>
      </c>
      <c r="E6" s="7">
        <v>542</v>
      </c>
      <c r="F6" s="8">
        <v>70217.361420000001</v>
      </c>
      <c r="G6" s="10">
        <v>446</v>
      </c>
      <c r="H6" s="8">
        <v>63681.784500000002</v>
      </c>
      <c r="I6" s="10">
        <v>286</v>
      </c>
      <c r="J6" s="8">
        <v>30301.71038</v>
      </c>
      <c r="K6" s="7">
        <f>E6-G6</f>
        <v>96</v>
      </c>
      <c r="L6" s="8">
        <f>F6-H6</f>
        <v>6535.5769199999995</v>
      </c>
    </row>
    <row r="7" spans="1:12" ht="18" x14ac:dyDescent="0.25">
      <c r="A7" s="7">
        <v>2</v>
      </c>
      <c r="B7" s="7" t="s">
        <v>12</v>
      </c>
      <c r="C7" s="7">
        <f t="shared" ref="C7:D16" si="0">E7+I7</f>
        <v>599</v>
      </c>
      <c r="D7" s="8">
        <f t="shared" si="0"/>
        <v>55587.29161</v>
      </c>
      <c r="E7" s="7">
        <v>438</v>
      </c>
      <c r="F7" s="8">
        <v>48037.213129999996</v>
      </c>
      <c r="G7" s="10">
        <v>384</v>
      </c>
      <c r="H7" s="8">
        <v>44112.480349999998</v>
      </c>
      <c r="I7" s="10">
        <v>161</v>
      </c>
      <c r="J7" s="8">
        <v>7550.0784800000001</v>
      </c>
      <c r="K7" s="7">
        <f t="shared" ref="K7:L16" si="1">E7-G7</f>
        <v>54</v>
      </c>
      <c r="L7" s="8">
        <f t="shared" si="1"/>
        <v>3924.7327799999985</v>
      </c>
    </row>
    <row r="8" spans="1:12" ht="18" x14ac:dyDescent="0.25">
      <c r="A8" s="7">
        <v>3</v>
      </c>
      <c r="B8" s="7" t="s">
        <v>13</v>
      </c>
      <c r="C8" s="7">
        <f t="shared" si="0"/>
        <v>10</v>
      </c>
      <c r="D8" s="8">
        <f t="shared" si="0"/>
        <v>638.96</v>
      </c>
      <c r="E8" s="7">
        <v>4</v>
      </c>
      <c r="F8" s="8">
        <v>168.6</v>
      </c>
      <c r="G8" s="10">
        <v>3</v>
      </c>
      <c r="H8" s="8">
        <v>162.5</v>
      </c>
      <c r="I8" s="10">
        <v>6</v>
      </c>
      <c r="J8" s="8">
        <v>470.36</v>
      </c>
      <c r="K8" s="7">
        <f t="shared" si="1"/>
        <v>1</v>
      </c>
      <c r="L8" s="8">
        <v>0</v>
      </c>
    </row>
    <row r="9" spans="1:12" ht="18" x14ac:dyDescent="0.25">
      <c r="A9" s="7">
        <v>4</v>
      </c>
      <c r="B9" s="7" t="s">
        <v>14</v>
      </c>
      <c r="C9" s="7">
        <f t="shared" si="0"/>
        <v>144</v>
      </c>
      <c r="D9" s="8">
        <f t="shared" si="0"/>
        <v>44850.167730000001</v>
      </c>
      <c r="E9" s="7">
        <v>116</v>
      </c>
      <c r="F9" s="8">
        <v>41097.776839999999</v>
      </c>
      <c r="G9" s="10">
        <v>101</v>
      </c>
      <c r="H9" s="8">
        <v>39074.961080000001</v>
      </c>
      <c r="I9" s="10">
        <v>28</v>
      </c>
      <c r="J9" s="8">
        <v>3752.3908900000001</v>
      </c>
      <c r="K9" s="7">
        <f t="shared" si="1"/>
        <v>15</v>
      </c>
      <c r="L9" s="8">
        <f t="shared" si="1"/>
        <v>2022.8157599999977</v>
      </c>
    </row>
    <row r="10" spans="1:12" ht="18" x14ac:dyDescent="0.25">
      <c r="A10" s="7">
        <v>5</v>
      </c>
      <c r="B10" s="7" t="s">
        <v>15</v>
      </c>
      <c r="C10" s="7">
        <f t="shared" si="0"/>
        <v>237</v>
      </c>
      <c r="D10" s="8">
        <f t="shared" si="0"/>
        <v>19115.597439999998</v>
      </c>
      <c r="E10" s="7">
        <v>177</v>
      </c>
      <c r="F10" s="8">
        <v>14120.545599999999</v>
      </c>
      <c r="G10" s="10">
        <v>157</v>
      </c>
      <c r="H10" s="8">
        <v>12468.274799999999</v>
      </c>
      <c r="I10" s="10">
        <v>60</v>
      </c>
      <c r="J10" s="8">
        <v>4995.0518400000001</v>
      </c>
      <c r="K10" s="7">
        <f t="shared" si="1"/>
        <v>20</v>
      </c>
      <c r="L10" s="8">
        <f t="shared" si="1"/>
        <v>1652.2708000000002</v>
      </c>
    </row>
    <row r="11" spans="1:12" ht="18" x14ac:dyDescent="0.25">
      <c r="A11" s="7">
        <v>6</v>
      </c>
      <c r="B11" s="7" t="s">
        <v>16</v>
      </c>
      <c r="C11" s="7">
        <f t="shared" si="0"/>
        <v>54</v>
      </c>
      <c r="D11" s="8">
        <f t="shared" si="0"/>
        <v>10304.591</v>
      </c>
      <c r="E11" s="7">
        <v>35</v>
      </c>
      <c r="F11" s="8">
        <v>7142.2950000000001</v>
      </c>
      <c r="G11" s="10">
        <v>31</v>
      </c>
      <c r="H11" s="8">
        <v>6802.6350000000002</v>
      </c>
      <c r="I11" s="10">
        <v>19</v>
      </c>
      <c r="J11" s="8">
        <v>3162.2959999999998</v>
      </c>
      <c r="K11" s="7">
        <f t="shared" si="1"/>
        <v>4</v>
      </c>
      <c r="L11" s="8">
        <f t="shared" si="1"/>
        <v>339.65999999999985</v>
      </c>
    </row>
    <row r="12" spans="1:12" ht="18" x14ac:dyDescent="0.25">
      <c r="A12" s="7">
        <v>7</v>
      </c>
      <c r="B12" s="7" t="s">
        <v>17</v>
      </c>
      <c r="C12" s="7">
        <f t="shared" si="0"/>
        <v>12</v>
      </c>
      <c r="D12" s="8">
        <f t="shared" si="0"/>
        <v>1255.607</v>
      </c>
      <c r="E12" s="7">
        <v>8</v>
      </c>
      <c r="F12" s="8">
        <v>707.60700000000008</v>
      </c>
      <c r="G12" s="10">
        <v>4</v>
      </c>
      <c r="H12" s="8">
        <v>107.157</v>
      </c>
      <c r="I12" s="10">
        <v>4</v>
      </c>
      <c r="J12" s="8">
        <v>548</v>
      </c>
      <c r="K12" s="7">
        <f t="shared" si="1"/>
        <v>4</v>
      </c>
      <c r="L12" s="8">
        <f t="shared" si="1"/>
        <v>600.45000000000005</v>
      </c>
    </row>
    <row r="13" spans="1:12" ht="18" x14ac:dyDescent="0.25">
      <c r="A13" s="7">
        <v>8</v>
      </c>
      <c r="B13" s="7" t="s">
        <v>18</v>
      </c>
      <c r="C13" s="7">
        <f t="shared" si="0"/>
        <v>7</v>
      </c>
      <c r="D13" s="8">
        <f t="shared" si="0"/>
        <v>439.95</v>
      </c>
      <c r="E13" s="7">
        <v>5</v>
      </c>
      <c r="F13" s="8">
        <v>330</v>
      </c>
      <c r="G13" s="10">
        <v>5</v>
      </c>
      <c r="H13" s="8">
        <v>330</v>
      </c>
      <c r="I13" s="10">
        <v>2</v>
      </c>
      <c r="J13" s="8">
        <v>109.95</v>
      </c>
      <c r="K13" s="7">
        <f t="shared" si="1"/>
        <v>0</v>
      </c>
      <c r="L13" s="8">
        <v>0</v>
      </c>
    </row>
    <row r="14" spans="1:12" ht="18" x14ac:dyDescent="0.25">
      <c r="A14" s="7">
        <v>9</v>
      </c>
      <c r="B14" s="7" t="s">
        <v>19</v>
      </c>
      <c r="C14" s="7">
        <f t="shared" si="0"/>
        <v>248</v>
      </c>
      <c r="D14" s="8">
        <f t="shared" si="0"/>
        <v>41964.606590000003</v>
      </c>
      <c r="E14" s="7">
        <v>190</v>
      </c>
      <c r="F14" s="8">
        <v>34935.526740000001</v>
      </c>
      <c r="G14" s="10">
        <v>169</v>
      </c>
      <c r="H14" s="8">
        <v>28469.133600000001</v>
      </c>
      <c r="I14" s="10">
        <v>58</v>
      </c>
      <c r="J14" s="8">
        <v>7029.0798500000001</v>
      </c>
      <c r="K14" s="7">
        <f t="shared" si="1"/>
        <v>21</v>
      </c>
      <c r="L14" s="8">
        <f t="shared" si="1"/>
        <v>6466.3931400000001</v>
      </c>
    </row>
    <row r="15" spans="1:12" ht="18" x14ac:dyDescent="0.25">
      <c r="A15" s="7">
        <v>10</v>
      </c>
      <c r="B15" s="7" t="s">
        <v>61</v>
      </c>
      <c r="C15" s="7">
        <f t="shared" si="0"/>
        <v>39</v>
      </c>
      <c r="D15" s="8">
        <f t="shared" si="0"/>
        <v>3357.5611399999998</v>
      </c>
      <c r="E15" s="7">
        <v>31</v>
      </c>
      <c r="F15" s="8">
        <v>2274.36114</v>
      </c>
      <c r="G15" s="10">
        <v>25</v>
      </c>
      <c r="H15" s="8">
        <v>1666.50164</v>
      </c>
      <c r="I15" s="10">
        <v>8</v>
      </c>
      <c r="J15" s="8">
        <v>1083.2</v>
      </c>
      <c r="K15" s="7">
        <f t="shared" si="1"/>
        <v>6</v>
      </c>
      <c r="L15" s="8">
        <f t="shared" si="1"/>
        <v>607.85950000000003</v>
      </c>
    </row>
    <row r="16" spans="1:12" ht="18" x14ac:dyDescent="0.25">
      <c r="A16" s="7">
        <v>11</v>
      </c>
      <c r="B16" s="7" t="s">
        <v>20</v>
      </c>
      <c r="C16" s="7">
        <f t="shared" si="0"/>
        <v>229</v>
      </c>
      <c r="D16" s="8">
        <f t="shared" si="0"/>
        <v>24702.576819999998</v>
      </c>
      <c r="E16" s="7">
        <v>174</v>
      </c>
      <c r="F16" s="8">
        <v>19256.645369999998</v>
      </c>
      <c r="G16" s="10">
        <v>152</v>
      </c>
      <c r="H16" s="8">
        <v>16908.159029999999</v>
      </c>
      <c r="I16" s="10">
        <v>55</v>
      </c>
      <c r="J16" s="8">
        <v>5445.93145</v>
      </c>
      <c r="K16" s="7">
        <f t="shared" si="1"/>
        <v>22</v>
      </c>
      <c r="L16" s="8">
        <f t="shared" si="1"/>
        <v>2348.4863399999995</v>
      </c>
    </row>
    <row r="17" spans="1:12" ht="22.5" x14ac:dyDescent="0.45">
      <c r="A17" s="11" t="s">
        <v>21</v>
      </c>
      <c r="B17" s="12"/>
      <c r="C17" s="7">
        <f>SUM(C6:C16)</f>
        <v>2407</v>
      </c>
      <c r="D17" s="8">
        <f t="shared" ref="D17:L17" si="2">SUM(D6:D16)</f>
        <v>302735.98113000003</v>
      </c>
      <c r="E17" s="7">
        <f t="shared" si="2"/>
        <v>1720</v>
      </c>
      <c r="F17" s="8">
        <f t="shared" si="2"/>
        <v>238287.93223999999</v>
      </c>
      <c r="G17" s="7">
        <f t="shared" si="2"/>
        <v>1477</v>
      </c>
      <c r="H17" s="8">
        <f t="shared" si="2"/>
        <v>213783.58700000006</v>
      </c>
      <c r="I17" s="7">
        <f t="shared" si="2"/>
        <v>687</v>
      </c>
      <c r="J17" s="8">
        <f t="shared" si="2"/>
        <v>64448.048890000005</v>
      </c>
      <c r="K17" s="7">
        <f t="shared" si="2"/>
        <v>243</v>
      </c>
      <c r="L17" s="8">
        <f t="shared" si="2"/>
        <v>24498.245239999993</v>
      </c>
    </row>
    <row r="18" spans="1:12" ht="24.75" x14ac:dyDescent="0.25">
      <c r="A18" s="7"/>
      <c r="B18" s="20" t="s">
        <v>22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ht="18" x14ac:dyDescent="0.25">
      <c r="A19" s="7">
        <v>12</v>
      </c>
      <c r="B19" s="7" t="s">
        <v>0</v>
      </c>
      <c r="C19" s="7">
        <f t="shared" ref="C19:D19" si="3">E19+I19</f>
        <v>2253</v>
      </c>
      <c r="D19" s="8">
        <f t="shared" si="3"/>
        <v>112446.67809</v>
      </c>
      <c r="E19" s="7">
        <v>1639</v>
      </c>
      <c r="F19" s="8">
        <v>77363.838490000009</v>
      </c>
      <c r="G19" s="10">
        <v>1461</v>
      </c>
      <c r="H19" s="8">
        <v>64993.516000000003</v>
      </c>
      <c r="I19" s="10">
        <v>614</v>
      </c>
      <c r="J19" s="8">
        <v>35082.839599999999</v>
      </c>
      <c r="K19" s="7">
        <f t="shared" ref="K19:L19" si="4">E19-G19</f>
        <v>178</v>
      </c>
      <c r="L19" s="8">
        <f t="shared" si="4"/>
        <v>12370.322490000006</v>
      </c>
    </row>
    <row r="20" spans="1:12" ht="22.5" x14ac:dyDescent="0.45">
      <c r="A20" s="11" t="s">
        <v>21</v>
      </c>
      <c r="B20" s="12"/>
      <c r="C20" s="7">
        <f>C19</f>
        <v>2253</v>
      </c>
      <c r="D20" s="8">
        <f t="shared" ref="D20:H20" si="5">D19</f>
        <v>112446.67809</v>
      </c>
      <c r="E20" s="7">
        <f t="shared" si="5"/>
        <v>1639</v>
      </c>
      <c r="F20" s="8">
        <f t="shared" si="5"/>
        <v>77363.838490000009</v>
      </c>
      <c r="G20" s="7">
        <f t="shared" si="5"/>
        <v>1461</v>
      </c>
      <c r="H20" s="8">
        <f t="shared" si="5"/>
        <v>64993.516000000003</v>
      </c>
      <c r="I20" s="7">
        <f>I19</f>
        <v>614</v>
      </c>
      <c r="J20" s="8">
        <f t="shared" ref="J20:L20" si="6">J19</f>
        <v>35082.839599999999</v>
      </c>
      <c r="K20" s="7">
        <f t="shared" si="6"/>
        <v>178</v>
      </c>
      <c r="L20" s="8">
        <f t="shared" si="6"/>
        <v>12370.322490000006</v>
      </c>
    </row>
    <row r="21" spans="1:12" ht="24.75" x14ac:dyDescent="0.25">
      <c r="A21" s="7"/>
      <c r="B21" s="20" t="s">
        <v>23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</row>
    <row r="22" spans="1:12" ht="18" x14ac:dyDescent="0.25">
      <c r="A22" s="7">
        <v>13</v>
      </c>
      <c r="B22" s="7" t="s">
        <v>24</v>
      </c>
      <c r="C22" s="7">
        <f t="shared" ref="C22:D23" si="7">E22+I22</f>
        <v>110</v>
      </c>
      <c r="D22" s="8">
        <f t="shared" si="7"/>
        <v>4985.1726699999999</v>
      </c>
      <c r="E22" s="7">
        <v>110</v>
      </c>
      <c r="F22" s="8">
        <v>4985.1726699999999</v>
      </c>
      <c r="G22" s="10">
        <v>97</v>
      </c>
      <c r="H22" s="8">
        <v>4260.6926700000004</v>
      </c>
      <c r="I22" s="10">
        <v>0</v>
      </c>
      <c r="J22" s="8">
        <v>0</v>
      </c>
      <c r="K22" s="7">
        <f t="shared" ref="K22:L23" si="8">E22-G22</f>
        <v>13</v>
      </c>
      <c r="L22" s="8">
        <f t="shared" si="8"/>
        <v>724.47999999999956</v>
      </c>
    </row>
    <row r="23" spans="1:12" ht="18" x14ac:dyDescent="0.25">
      <c r="A23" s="7">
        <v>14</v>
      </c>
      <c r="B23" s="7" t="s">
        <v>25</v>
      </c>
      <c r="C23" s="7">
        <f t="shared" si="7"/>
        <v>2</v>
      </c>
      <c r="D23" s="8">
        <f t="shared" si="7"/>
        <v>123.22</v>
      </c>
      <c r="E23" s="7">
        <v>1</v>
      </c>
      <c r="F23" s="8">
        <v>11.22</v>
      </c>
      <c r="G23" s="10">
        <v>0</v>
      </c>
      <c r="H23" s="8">
        <v>0</v>
      </c>
      <c r="I23" s="10">
        <v>1</v>
      </c>
      <c r="J23" s="8">
        <v>112</v>
      </c>
      <c r="K23" s="7">
        <f t="shared" si="8"/>
        <v>1</v>
      </c>
      <c r="L23" s="8">
        <f t="shared" si="8"/>
        <v>11.22</v>
      </c>
    </row>
    <row r="24" spans="1:12" ht="22.5" x14ac:dyDescent="0.45">
      <c r="A24" s="11" t="s">
        <v>21</v>
      </c>
      <c r="B24" s="12"/>
      <c r="C24" s="7">
        <f>C22+C23</f>
        <v>112</v>
      </c>
      <c r="D24" s="8">
        <f t="shared" ref="D24:H24" si="9">D22+D23</f>
        <v>5108.3926700000002</v>
      </c>
      <c r="E24" s="7">
        <f t="shared" si="9"/>
        <v>111</v>
      </c>
      <c r="F24" s="8">
        <f t="shared" si="9"/>
        <v>4996.3926700000002</v>
      </c>
      <c r="G24" s="7">
        <f t="shared" si="9"/>
        <v>97</v>
      </c>
      <c r="H24" s="8">
        <f t="shared" si="9"/>
        <v>4260.6926700000004</v>
      </c>
      <c r="I24" s="7">
        <f>I22+I23</f>
        <v>1</v>
      </c>
      <c r="J24" s="8">
        <f t="shared" ref="J24:L24" si="10">J22+J23</f>
        <v>112</v>
      </c>
      <c r="K24" s="7">
        <f t="shared" si="10"/>
        <v>14</v>
      </c>
      <c r="L24" s="8">
        <f t="shared" si="10"/>
        <v>735.69999999999959</v>
      </c>
    </row>
    <row r="25" spans="1:12" ht="24.75" x14ac:dyDescent="0.25">
      <c r="A25" s="7"/>
      <c r="B25" s="13" t="s">
        <v>26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18" x14ac:dyDescent="0.25">
      <c r="A26" s="7">
        <v>15</v>
      </c>
      <c r="B26" s="7" t="s">
        <v>27</v>
      </c>
      <c r="C26" s="7">
        <f t="shared" ref="C26:D27" si="11">E26+I26</f>
        <v>102</v>
      </c>
      <c r="D26" s="8">
        <f t="shared" si="11"/>
        <v>4255.9424799999997</v>
      </c>
      <c r="E26" s="7">
        <v>101</v>
      </c>
      <c r="F26" s="8">
        <v>4075.9424800000002</v>
      </c>
      <c r="G26" s="10">
        <v>75</v>
      </c>
      <c r="H26" s="8">
        <v>3815.97775</v>
      </c>
      <c r="I26" s="10">
        <v>1</v>
      </c>
      <c r="J26" s="8">
        <v>180</v>
      </c>
      <c r="K26" s="7">
        <f t="shared" ref="K26:L27" si="12">E26-G26</f>
        <v>26</v>
      </c>
      <c r="L26" s="8">
        <f t="shared" si="12"/>
        <v>259.96473000000015</v>
      </c>
    </row>
    <row r="27" spans="1:12" ht="18" x14ac:dyDescent="0.25">
      <c r="A27" s="7">
        <v>16</v>
      </c>
      <c r="B27" s="7" t="s">
        <v>28</v>
      </c>
      <c r="C27" s="7">
        <f t="shared" si="11"/>
        <v>19</v>
      </c>
      <c r="D27" s="8">
        <f t="shared" si="11"/>
        <v>978.63040000000001</v>
      </c>
      <c r="E27" s="7">
        <v>13</v>
      </c>
      <c r="F27" s="8">
        <v>663.25040000000001</v>
      </c>
      <c r="G27" s="10">
        <v>12</v>
      </c>
      <c r="H27" s="8">
        <v>656.54539999999997</v>
      </c>
      <c r="I27" s="10">
        <v>6</v>
      </c>
      <c r="J27" s="8">
        <v>315.38</v>
      </c>
      <c r="K27" s="7">
        <f t="shared" si="12"/>
        <v>1</v>
      </c>
      <c r="L27" s="8">
        <f t="shared" si="12"/>
        <v>6.7050000000000409</v>
      </c>
    </row>
    <row r="28" spans="1:12" ht="22.5" x14ac:dyDescent="0.45">
      <c r="A28" s="11" t="s">
        <v>21</v>
      </c>
      <c r="B28" s="12"/>
      <c r="C28" s="7">
        <f>C26+C27</f>
        <v>121</v>
      </c>
      <c r="D28" s="8">
        <f t="shared" ref="D28:H28" si="13">D26+D27</f>
        <v>5234.5728799999997</v>
      </c>
      <c r="E28" s="7">
        <f t="shared" si="13"/>
        <v>114</v>
      </c>
      <c r="F28" s="8">
        <f t="shared" si="13"/>
        <v>4739.1928800000005</v>
      </c>
      <c r="G28" s="7">
        <f t="shared" si="13"/>
        <v>87</v>
      </c>
      <c r="H28" s="8">
        <f t="shared" si="13"/>
        <v>4472.52315</v>
      </c>
      <c r="I28" s="7">
        <f>I26+I27</f>
        <v>7</v>
      </c>
      <c r="J28" s="8">
        <f t="shared" ref="J28:L28" si="14">J26+J27</f>
        <v>495.38</v>
      </c>
      <c r="K28" s="7">
        <f t="shared" si="14"/>
        <v>27</v>
      </c>
      <c r="L28" s="8">
        <f t="shared" si="14"/>
        <v>266.66973000000019</v>
      </c>
    </row>
    <row r="29" spans="1:12" ht="24.75" x14ac:dyDescent="0.25">
      <c r="A29" s="7"/>
      <c r="B29" s="13" t="s">
        <v>29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12" ht="18" x14ac:dyDescent="0.25">
      <c r="A30" s="7">
        <v>17</v>
      </c>
      <c r="B30" s="7" t="s">
        <v>30</v>
      </c>
      <c r="C30" s="7">
        <f t="shared" ref="C30:D45" si="15">E30+I30</f>
        <v>146</v>
      </c>
      <c r="D30" s="8">
        <f t="shared" si="15"/>
        <v>20709.42078</v>
      </c>
      <c r="E30" s="7">
        <v>96</v>
      </c>
      <c r="F30" s="8">
        <v>12687.4548</v>
      </c>
      <c r="G30" s="10">
        <v>81</v>
      </c>
      <c r="H30" s="8">
        <v>10743.81</v>
      </c>
      <c r="I30" s="10">
        <v>50</v>
      </c>
      <c r="J30" s="8">
        <v>8021.9659799999999</v>
      </c>
      <c r="K30" s="7">
        <f t="shared" ref="K30:L45" si="16">E30-G30</f>
        <v>15</v>
      </c>
      <c r="L30" s="8">
        <f t="shared" si="16"/>
        <v>1943.6448</v>
      </c>
    </row>
    <row r="31" spans="1:12" ht="18" x14ac:dyDescent="0.25">
      <c r="A31" s="7">
        <v>18</v>
      </c>
      <c r="B31" s="7" t="s">
        <v>31</v>
      </c>
      <c r="C31" s="7">
        <f t="shared" si="15"/>
        <v>0</v>
      </c>
      <c r="D31" s="8">
        <f t="shared" si="15"/>
        <v>0</v>
      </c>
      <c r="E31" s="7">
        <v>0</v>
      </c>
      <c r="F31" s="8">
        <v>0</v>
      </c>
      <c r="G31" s="10">
        <v>0</v>
      </c>
      <c r="H31" s="8">
        <v>0</v>
      </c>
      <c r="I31" s="10">
        <v>0</v>
      </c>
      <c r="J31" s="8">
        <v>0</v>
      </c>
      <c r="K31" s="7">
        <f t="shared" si="16"/>
        <v>0</v>
      </c>
      <c r="L31" s="8">
        <f t="shared" si="16"/>
        <v>0</v>
      </c>
    </row>
    <row r="32" spans="1:12" ht="18" x14ac:dyDescent="0.25">
      <c r="A32" s="7">
        <v>19</v>
      </c>
      <c r="B32" s="7" t="s">
        <v>32</v>
      </c>
      <c r="C32" s="7">
        <f t="shared" si="15"/>
        <v>13</v>
      </c>
      <c r="D32" s="8">
        <f t="shared" si="15"/>
        <v>1131.21</v>
      </c>
      <c r="E32" s="7">
        <v>8</v>
      </c>
      <c r="F32" s="8">
        <v>522.28</v>
      </c>
      <c r="G32" s="10">
        <v>7</v>
      </c>
      <c r="H32" s="8">
        <v>450.35</v>
      </c>
      <c r="I32" s="10">
        <v>5</v>
      </c>
      <c r="J32" s="8">
        <v>608.92999999999995</v>
      </c>
      <c r="K32" s="7">
        <f t="shared" si="16"/>
        <v>1</v>
      </c>
      <c r="L32" s="8">
        <f t="shared" si="16"/>
        <v>71.92999999999995</v>
      </c>
    </row>
    <row r="33" spans="1:12" ht="18" x14ac:dyDescent="0.25">
      <c r="A33" s="7">
        <v>20</v>
      </c>
      <c r="B33" s="7" t="s">
        <v>33</v>
      </c>
      <c r="C33" s="7">
        <f t="shared" si="15"/>
        <v>0</v>
      </c>
      <c r="D33" s="8">
        <f t="shared" si="15"/>
        <v>0</v>
      </c>
      <c r="E33" s="7">
        <v>0</v>
      </c>
      <c r="F33" s="8">
        <v>0</v>
      </c>
      <c r="G33" s="10">
        <v>0</v>
      </c>
      <c r="H33" s="8">
        <v>0</v>
      </c>
      <c r="I33" s="10">
        <v>0</v>
      </c>
      <c r="J33" s="8">
        <v>0</v>
      </c>
      <c r="K33" s="7">
        <f t="shared" si="16"/>
        <v>0</v>
      </c>
      <c r="L33" s="8">
        <f t="shared" si="16"/>
        <v>0</v>
      </c>
    </row>
    <row r="34" spans="1:12" ht="18" x14ac:dyDescent="0.25">
      <c r="A34" s="7">
        <v>21</v>
      </c>
      <c r="B34" s="7" t="s">
        <v>34</v>
      </c>
      <c r="C34" s="7">
        <f t="shared" si="15"/>
        <v>0</v>
      </c>
      <c r="D34" s="8">
        <f t="shared" si="15"/>
        <v>0</v>
      </c>
      <c r="E34" s="7">
        <v>0</v>
      </c>
      <c r="F34" s="8">
        <v>0</v>
      </c>
      <c r="G34" s="10">
        <v>0</v>
      </c>
      <c r="H34" s="8">
        <v>0</v>
      </c>
      <c r="I34" s="10">
        <v>0</v>
      </c>
      <c r="J34" s="8">
        <v>0</v>
      </c>
      <c r="K34" s="7">
        <f t="shared" si="16"/>
        <v>0</v>
      </c>
      <c r="L34" s="8">
        <f t="shared" si="16"/>
        <v>0</v>
      </c>
    </row>
    <row r="35" spans="1:12" ht="18" x14ac:dyDescent="0.25">
      <c r="A35" s="7">
        <v>22</v>
      </c>
      <c r="B35" s="7" t="s">
        <v>35</v>
      </c>
      <c r="C35" s="7">
        <f t="shared" si="15"/>
        <v>0</v>
      </c>
      <c r="D35" s="8">
        <f t="shared" si="15"/>
        <v>0</v>
      </c>
      <c r="E35" s="7">
        <v>0</v>
      </c>
      <c r="F35" s="8">
        <v>0</v>
      </c>
      <c r="G35" s="10">
        <v>0</v>
      </c>
      <c r="H35" s="8">
        <v>0</v>
      </c>
      <c r="I35" s="10">
        <v>0</v>
      </c>
      <c r="J35" s="8">
        <v>0</v>
      </c>
      <c r="K35" s="7">
        <f t="shared" si="16"/>
        <v>0</v>
      </c>
      <c r="L35" s="8">
        <f t="shared" si="16"/>
        <v>0</v>
      </c>
    </row>
    <row r="36" spans="1:12" ht="18" x14ac:dyDescent="0.25">
      <c r="A36" s="7">
        <v>23</v>
      </c>
      <c r="B36" s="7" t="s">
        <v>36</v>
      </c>
      <c r="C36" s="7">
        <f t="shared" si="15"/>
        <v>0</v>
      </c>
      <c r="D36" s="8">
        <f t="shared" si="15"/>
        <v>0</v>
      </c>
      <c r="E36" s="7">
        <v>0</v>
      </c>
      <c r="F36" s="8">
        <v>0</v>
      </c>
      <c r="G36" s="10">
        <v>0</v>
      </c>
      <c r="H36" s="8">
        <v>0</v>
      </c>
      <c r="I36" s="10">
        <v>0</v>
      </c>
      <c r="J36" s="8">
        <v>0</v>
      </c>
      <c r="K36" s="7">
        <f t="shared" si="16"/>
        <v>0</v>
      </c>
      <c r="L36" s="8">
        <f t="shared" si="16"/>
        <v>0</v>
      </c>
    </row>
    <row r="37" spans="1:12" ht="18" x14ac:dyDescent="0.25">
      <c r="A37" s="7">
        <v>24</v>
      </c>
      <c r="B37" s="7" t="s">
        <v>37</v>
      </c>
      <c r="C37" s="7">
        <f t="shared" si="15"/>
        <v>463</v>
      </c>
      <c r="D37" s="8">
        <f t="shared" si="15"/>
        <v>51612.810720000001</v>
      </c>
      <c r="E37" s="7">
        <v>301</v>
      </c>
      <c r="F37" s="8">
        <v>35848.775509999999</v>
      </c>
      <c r="G37" s="10">
        <v>245</v>
      </c>
      <c r="H37" s="8">
        <v>32151.731319999999</v>
      </c>
      <c r="I37" s="10">
        <v>162</v>
      </c>
      <c r="J37" s="8">
        <v>15764.03521</v>
      </c>
      <c r="K37" s="7">
        <f t="shared" si="16"/>
        <v>56</v>
      </c>
      <c r="L37" s="8">
        <f t="shared" si="16"/>
        <v>3697.0441900000005</v>
      </c>
    </row>
    <row r="38" spans="1:12" ht="18" x14ac:dyDescent="0.25">
      <c r="A38" s="7">
        <v>25</v>
      </c>
      <c r="B38" s="7" t="s">
        <v>38</v>
      </c>
      <c r="C38" s="7">
        <f t="shared" si="15"/>
        <v>83</v>
      </c>
      <c r="D38" s="8">
        <f t="shared" si="15"/>
        <v>10475.70292</v>
      </c>
      <c r="E38" s="7">
        <v>49</v>
      </c>
      <c r="F38" s="8">
        <v>7622.9170000000004</v>
      </c>
      <c r="G38" s="10">
        <v>44</v>
      </c>
      <c r="H38" s="8">
        <v>5669.9170000000004</v>
      </c>
      <c r="I38" s="10">
        <v>34</v>
      </c>
      <c r="J38" s="8">
        <v>2852.7859199999998</v>
      </c>
      <c r="K38" s="7">
        <f t="shared" si="16"/>
        <v>5</v>
      </c>
      <c r="L38" s="8">
        <f t="shared" si="16"/>
        <v>1953</v>
      </c>
    </row>
    <row r="39" spans="1:12" ht="18" x14ac:dyDescent="0.25">
      <c r="A39" s="7">
        <v>26</v>
      </c>
      <c r="B39" s="7" t="s">
        <v>39</v>
      </c>
      <c r="C39" s="7">
        <f t="shared" si="15"/>
        <v>57</v>
      </c>
      <c r="D39" s="8">
        <f t="shared" si="15"/>
        <v>4947.2248</v>
      </c>
      <c r="E39" s="7">
        <v>30</v>
      </c>
      <c r="F39" s="8">
        <v>2380.92</v>
      </c>
      <c r="G39" s="10">
        <v>23</v>
      </c>
      <c r="H39" s="8">
        <v>1903.64</v>
      </c>
      <c r="I39" s="10">
        <v>27</v>
      </c>
      <c r="J39" s="8">
        <v>2566.3047999999999</v>
      </c>
      <c r="K39" s="7">
        <f t="shared" si="16"/>
        <v>7</v>
      </c>
      <c r="L39" s="8">
        <f t="shared" si="16"/>
        <v>477.28</v>
      </c>
    </row>
    <row r="40" spans="1:12" ht="18" x14ac:dyDescent="0.25">
      <c r="A40" s="7">
        <v>27</v>
      </c>
      <c r="B40" s="7" t="s">
        <v>40</v>
      </c>
      <c r="C40" s="7">
        <f t="shared" si="15"/>
        <v>5</v>
      </c>
      <c r="D40" s="8">
        <f t="shared" si="15"/>
        <v>759</v>
      </c>
      <c r="E40" s="7">
        <v>3</v>
      </c>
      <c r="F40" s="8">
        <v>464</v>
      </c>
      <c r="G40" s="10">
        <v>0</v>
      </c>
      <c r="H40" s="8">
        <v>0</v>
      </c>
      <c r="I40" s="10">
        <v>2</v>
      </c>
      <c r="J40" s="8">
        <v>295</v>
      </c>
      <c r="K40" s="7">
        <f t="shared" si="16"/>
        <v>3</v>
      </c>
      <c r="L40" s="8">
        <f t="shared" si="16"/>
        <v>464</v>
      </c>
    </row>
    <row r="41" spans="1:12" ht="18" x14ac:dyDescent="0.25">
      <c r="A41" s="7">
        <v>28</v>
      </c>
      <c r="B41" s="7" t="s">
        <v>41</v>
      </c>
      <c r="C41" s="7">
        <f t="shared" si="15"/>
        <v>2</v>
      </c>
      <c r="D41" s="8">
        <f t="shared" si="15"/>
        <v>350</v>
      </c>
      <c r="E41" s="7">
        <v>1</v>
      </c>
      <c r="F41" s="8">
        <v>200</v>
      </c>
      <c r="G41" s="10">
        <v>0</v>
      </c>
      <c r="H41" s="8">
        <v>0</v>
      </c>
      <c r="I41" s="10">
        <v>1</v>
      </c>
      <c r="J41" s="8">
        <v>150</v>
      </c>
      <c r="K41" s="7">
        <f t="shared" si="16"/>
        <v>1</v>
      </c>
      <c r="L41" s="8">
        <f t="shared" si="16"/>
        <v>200</v>
      </c>
    </row>
    <row r="42" spans="1:12" ht="18" x14ac:dyDescent="0.25">
      <c r="A42" s="7">
        <v>29</v>
      </c>
      <c r="B42" s="7" t="s">
        <v>42</v>
      </c>
      <c r="C42" s="7">
        <f t="shared" si="15"/>
        <v>0</v>
      </c>
      <c r="D42" s="8">
        <f t="shared" si="15"/>
        <v>0</v>
      </c>
      <c r="E42" s="7">
        <v>0</v>
      </c>
      <c r="F42" s="8">
        <v>0</v>
      </c>
      <c r="G42" s="10">
        <v>0</v>
      </c>
      <c r="H42" s="8">
        <v>0</v>
      </c>
      <c r="I42" s="10">
        <v>0</v>
      </c>
      <c r="J42" s="8">
        <v>0</v>
      </c>
      <c r="K42" s="7">
        <f t="shared" si="16"/>
        <v>0</v>
      </c>
      <c r="L42" s="8">
        <f t="shared" si="16"/>
        <v>0</v>
      </c>
    </row>
    <row r="43" spans="1:12" ht="18" x14ac:dyDescent="0.25">
      <c r="A43" s="7">
        <v>30</v>
      </c>
      <c r="B43" s="7" t="s">
        <v>43</v>
      </c>
      <c r="C43" s="7">
        <f t="shared" si="15"/>
        <v>1</v>
      </c>
      <c r="D43" s="8">
        <f t="shared" si="15"/>
        <v>164</v>
      </c>
      <c r="E43" s="7">
        <v>0</v>
      </c>
      <c r="F43" s="8">
        <v>0</v>
      </c>
      <c r="G43" s="10">
        <v>0</v>
      </c>
      <c r="H43" s="8">
        <v>0</v>
      </c>
      <c r="I43" s="10">
        <v>1</v>
      </c>
      <c r="J43" s="8">
        <v>164</v>
      </c>
      <c r="K43" s="7">
        <f t="shared" si="16"/>
        <v>0</v>
      </c>
      <c r="L43" s="8">
        <f t="shared" si="16"/>
        <v>0</v>
      </c>
    </row>
    <row r="44" spans="1:12" ht="18" x14ac:dyDescent="0.25">
      <c r="A44" s="7">
        <v>31</v>
      </c>
      <c r="B44" s="7" t="s">
        <v>44</v>
      </c>
      <c r="C44" s="7">
        <f t="shared" si="15"/>
        <v>24</v>
      </c>
      <c r="D44" s="8">
        <f t="shared" si="15"/>
        <v>3367.22</v>
      </c>
      <c r="E44" s="7">
        <v>21</v>
      </c>
      <c r="F44" s="8">
        <v>2989.16</v>
      </c>
      <c r="G44" s="10">
        <v>20</v>
      </c>
      <c r="H44" s="8">
        <v>2839.16</v>
      </c>
      <c r="I44" s="10">
        <v>3</v>
      </c>
      <c r="J44" s="8">
        <v>378.06</v>
      </c>
      <c r="K44" s="7">
        <f t="shared" si="16"/>
        <v>1</v>
      </c>
      <c r="L44" s="8">
        <v>0</v>
      </c>
    </row>
    <row r="45" spans="1:12" ht="18" x14ac:dyDescent="0.25">
      <c r="A45" s="7">
        <v>32</v>
      </c>
      <c r="B45" s="7" t="s">
        <v>45</v>
      </c>
      <c r="C45" s="7">
        <f t="shared" si="15"/>
        <v>521</v>
      </c>
      <c r="D45" s="8">
        <f t="shared" si="15"/>
        <v>142982.42921</v>
      </c>
      <c r="E45" s="7">
        <v>343</v>
      </c>
      <c r="F45" s="8">
        <v>96840.041920000003</v>
      </c>
      <c r="G45" s="10">
        <v>321</v>
      </c>
      <c r="H45" s="8">
        <v>88356.396460000004</v>
      </c>
      <c r="I45" s="10">
        <v>178</v>
      </c>
      <c r="J45" s="8">
        <v>46142.387289999999</v>
      </c>
      <c r="K45" s="7">
        <f t="shared" si="16"/>
        <v>22</v>
      </c>
      <c r="L45" s="8">
        <f t="shared" si="16"/>
        <v>8483.6454599999997</v>
      </c>
    </row>
    <row r="46" spans="1:12" ht="18" x14ac:dyDescent="0.25">
      <c r="A46" s="7">
        <v>33</v>
      </c>
      <c r="B46" s="7" t="s">
        <v>46</v>
      </c>
      <c r="C46" s="7">
        <f t="shared" ref="C46:D50" si="17">E46+I46</f>
        <v>0</v>
      </c>
      <c r="D46" s="8">
        <f t="shared" si="17"/>
        <v>0</v>
      </c>
      <c r="E46" s="7">
        <v>0</v>
      </c>
      <c r="F46" s="8">
        <v>0</v>
      </c>
      <c r="G46" s="10">
        <v>0</v>
      </c>
      <c r="H46" s="8">
        <v>0</v>
      </c>
      <c r="I46" s="10">
        <v>0</v>
      </c>
      <c r="J46" s="8">
        <v>0</v>
      </c>
      <c r="K46" s="7">
        <f t="shared" ref="K46:L50" si="18">E46-G46</f>
        <v>0</v>
      </c>
      <c r="L46" s="8">
        <f t="shared" si="18"/>
        <v>0</v>
      </c>
    </row>
    <row r="47" spans="1:12" ht="18" x14ac:dyDescent="0.25">
      <c r="A47" s="7">
        <v>34</v>
      </c>
      <c r="B47" s="7" t="s">
        <v>47</v>
      </c>
      <c r="C47" s="7">
        <f t="shared" si="17"/>
        <v>0</v>
      </c>
      <c r="D47" s="8">
        <f t="shared" si="17"/>
        <v>0</v>
      </c>
      <c r="E47" s="7">
        <v>0</v>
      </c>
      <c r="F47" s="8">
        <v>0</v>
      </c>
      <c r="G47" s="10">
        <v>0</v>
      </c>
      <c r="H47" s="8">
        <v>0</v>
      </c>
      <c r="I47" s="10">
        <v>0</v>
      </c>
      <c r="J47" s="8">
        <v>0</v>
      </c>
      <c r="K47" s="7">
        <f t="shared" si="18"/>
        <v>0</v>
      </c>
      <c r="L47" s="8">
        <f t="shared" si="18"/>
        <v>0</v>
      </c>
    </row>
    <row r="48" spans="1:12" ht="18" x14ac:dyDescent="0.25">
      <c r="A48" s="7">
        <v>35</v>
      </c>
      <c r="B48" s="7" t="s">
        <v>48</v>
      </c>
      <c r="C48" s="7">
        <f t="shared" si="17"/>
        <v>2</v>
      </c>
      <c r="D48" s="8">
        <f t="shared" si="17"/>
        <v>198</v>
      </c>
      <c r="E48" s="7">
        <v>1</v>
      </c>
      <c r="F48" s="8">
        <v>180</v>
      </c>
      <c r="G48" s="10">
        <v>1</v>
      </c>
      <c r="H48" s="8">
        <v>180</v>
      </c>
      <c r="I48" s="10">
        <v>1</v>
      </c>
      <c r="J48" s="8">
        <v>18</v>
      </c>
      <c r="K48" s="7">
        <f t="shared" si="18"/>
        <v>0</v>
      </c>
      <c r="L48" s="8">
        <f t="shared" si="18"/>
        <v>0</v>
      </c>
    </row>
    <row r="49" spans="1:12" ht="18" x14ac:dyDescent="0.25">
      <c r="A49" s="7">
        <v>36</v>
      </c>
      <c r="B49" s="7" t="s">
        <v>49</v>
      </c>
      <c r="C49" s="7">
        <f t="shared" si="17"/>
        <v>4</v>
      </c>
      <c r="D49" s="8">
        <f t="shared" si="17"/>
        <v>419.5</v>
      </c>
      <c r="E49" s="7">
        <v>4</v>
      </c>
      <c r="F49" s="8">
        <v>419.5</v>
      </c>
      <c r="G49" s="10">
        <v>4</v>
      </c>
      <c r="H49" s="8">
        <v>419.5</v>
      </c>
      <c r="I49" s="10">
        <v>0</v>
      </c>
      <c r="J49" s="8">
        <v>0</v>
      </c>
      <c r="K49" s="7">
        <f t="shared" si="18"/>
        <v>0</v>
      </c>
      <c r="L49" s="8">
        <f t="shared" si="18"/>
        <v>0</v>
      </c>
    </row>
    <row r="50" spans="1:12" ht="18" x14ac:dyDescent="0.25">
      <c r="A50" s="7">
        <v>37</v>
      </c>
      <c r="B50" s="7" t="s">
        <v>50</v>
      </c>
      <c r="C50" s="7">
        <f t="shared" si="17"/>
        <v>6</v>
      </c>
      <c r="D50" s="8">
        <f t="shared" si="17"/>
        <v>1947.375</v>
      </c>
      <c r="E50" s="7">
        <v>4</v>
      </c>
      <c r="F50" s="8">
        <v>1422</v>
      </c>
      <c r="G50" s="10">
        <v>3</v>
      </c>
      <c r="H50" s="8">
        <v>1222</v>
      </c>
      <c r="I50" s="10">
        <v>2</v>
      </c>
      <c r="J50" s="8">
        <v>525.375</v>
      </c>
      <c r="K50" s="7">
        <f t="shared" si="18"/>
        <v>1</v>
      </c>
      <c r="L50" s="8">
        <v>0</v>
      </c>
    </row>
    <row r="51" spans="1:12" ht="22.5" x14ac:dyDescent="0.45">
      <c r="A51" s="11" t="s">
        <v>21</v>
      </c>
      <c r="B51" s="12"/>
      <c r="C51" s="7">
        <f>SUM(C30:C50)</f>
        <v>1327</v>
      </c>
      <c r="D51" s="8">
        <f t="shared" ref="D51:H51" si="19">SUM(D30:D50)</f>
        <v>239063.89343</v>
      </c>
      <c r="E51" s="7">
        <f t="shared" si="19"/>
        <v>861</v>
      </c>
      <c r="F51" s="8">
        <f t="shared" si="19"/>
        <v>161577.04923</v>
      </c>
      <c r="G51" s="7">
        <f t="shared" si="19"/>
        <v>749</v>
      </c>
      <c r="H51" s="8">
        <f t="shared" si="19"/>
        <v>143936.50478000002</v>
      </c>
      <c r="I51" s="7">
        <f>SUM(I30:I50)</f>
        <v>466</v>
      </c>
      <c r="J51" s="8">
        <f t="shared" ref="J51:L51" si="20">SUM(J30:J50)</f>
        <v>77486.844199999992</v>
      </c>
      <c r="K51" s="7">
        <f t="shared" si="20"/>
        <v>112</v>
      </c>
      <c r="L51" s="8">
        <f t="shared" si="20"/>
        <v>17290.544450000001</v>
      </c>
    </row>
    <row r="52" spans="1:12" ht="24.75" x14ac:dyDescent="0.25">
      <c r="A52" s="7"/>
      <c r="B52" s="13" t="s">
        <v>51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12" ht="18" x14ac:dyDescent="0.25">
      <c r="A53" s="7">
        <v>38</v>
      </c>
      <c r="B53" s="7" t="s">
        <v>52</v>
      </c>
      <c r="C53" s="7">
        <f t="shared" ref="C53:D58" si="21">E53+I53</f>
        <v>21</v>
      </c>
      <c r="D53" s="8">
        <f t="shared" si="21"/>
        <v>4574.3499999999995</v>
      </c>
      <c r="E53" s="7">
        <v>17</v>
      </c>
      <c r="F53" s="8">
        <v>4131.9699999999993</v>
      </c>
      <c r="G53" s="10">
        <v>16</v>
      </c>
      <c r="H53" s="8">
        <v>3951.97</v>
      </c>
      <c r="I53" s="10">
        <v>4</v>
      </c>
      <c r="J53" s="8">
        <v>442.38</v>
      </c>
      <c r="K53" s="7">
        <f t="shared" ref="K53:L58" si="22">E53-G53</f>
        <v>1</v>
      </c>
      <c r="L53" s="8">
        <v>0</v>
      </c>
    </row>
    <row r="54" spans="1:12" ht="18" x14ac:dyDescent="0.25">
      <c r="A54" s="7">
        <v>39</v>
      </c>
      <c r="B54" s="7" t="s">
        <v>53</v>
      </c>
      <c r="C54" s="7">
        <f t="shared" si="21"/>
        <v>0</v>
      </c>
      <c r="D54" s="8">
        <f t="shared" si="21"/>
        <v>0</v>
      </c>
      <c r="E54" s="7">
        <v>0</v>
      </c>
      <c r="F54" s="8">
        <v>0</v>
      </c>
      <c r="G54" s="10">
        <v>0</v>
      </c>
      <c r="H54" s="8">
        <v>0</v>
      </c>
      <c r="I54" s="10">
        <v>0</v>
      </c>
      <c r="J54" s="8">
        <v>0</v>
      </c>
      <c r="K54" s="7">
        <f t="shared" si="22"/>
        <v>0</v>
      </c>
      <c r="L54" s="8">
        <f t="shared" si="22"/>
        <v>0</v>
      </c>
    </row>
    <row r="55" spans="1:12" ht="18" x14ac:dyDescent="0.25">
      <c r="A55" s="7">
        <v>40</v>
      </c>
      <c r="B55" s="7" t="s">
        <v>54</v>
      </c>
      <c r="C55" s="7">
        <f t="shared" si="21"/>
        <v>0</v>
      </c>
      <c r="D55" s="8">
        <f t="shared" si="21"/>
        <v>0</v>
      </c>
      <c r="E55" s="7">
        <v>0</v>
      </c>
      <c r="F55" s="8">
        <v>0</v>
      </c>
      <c r="G55" s="10">
        <v>0</v>
      </c>
      <c r="H55" s="8">
        <v>0</v>
      </c>
      <c r="I55" s="10">
        <v>0</v>
      </c>
      <c r="J55" s="8">
        <v>0</v>
      </c>
      <c r="K55" s="7">
        <f t="shared" si="22"/>
        <v>0</v>
      </c>
      <c r="L55" s="8">
        <f t="shared" si="22"/>
        <v>0</v>
      </c>
    </row>
    <row r="56" spans="1:12" ht="18" x14ac:dyDescent="0.25">
      <c r="A56" s="7">
        <v>41</v>
      </c>
      <c r="B56" s="7" t="s">
        <v>55</v>
      </c>
      <c r="C56" s="7">
        <f t="shared" si="21"/>
        <v>0</v>
      </c>
      <c r="D56" s="8">
        <f t="shared" si="21"/>
        <v>0</v>
      </c>
      <c r="E56" s="7">
        <v>0</v>
      </c>
      <c r="F56" s="8">
        <v>0</v>
      </c>
      <c r="G56" s="10">
        <v>0</v>
      </c>
      <c r="H56" s="8">
        <v>0</v>
      </c>
      <c r="I56" s="10">
        <v>0</v>
      </c>
      <c r="J56" s="8">
        <v>0</v>
      </c>
      <c r="K56" s="7">
        <f t="shared" si="22"/>
        <v>0</v>
      </c>
      <c r="L56" s="8">
        <f t="shared" si="22"/>
        <v>0</v>
      </c>
    </row>
    <row r="57" spans="1:12" ht="18" x14ac:dyDescent="0.25">
      <c r="A57" s="7">
        <v>42</v>
      </c>
      <c r="B57" s="7" t="s">
        <v>56</v>
      </c>
      <c r="C57" s="7">
        <f t="shared" si="21"/>
        <v>0</v>
      </c>
      <c r="D57" s="8">
        <f t="shared" si="21"/>
        <v>0</v>
      </c>
      <c r="E57" s="7">
        <v>0</v>
      </c>
      <c r="F57" s="8">
        <v>0</v>
      </c>
      <c r="G57" s="10">
        <v>0</v>
      </c>
      <c r="H57" s="8">
        <v>0</v>
      </c>
      <c r="I57" s="10">
        <v>0</v>
      </c>
      <c r="J57" s="8">
        <v>0</v>
      </c>
      <c r="K57" s="7">
        <f t="shared" si="22"/>
        <v>0</v>
      </c>
      <c r="L57" s="8">
        <f t="shared" si="22"/>
        <v>0</v>
      </c>
    </row>
    <row r="58" spans="1:12" ht="18" x14ac:dyDescent="0.25">
      <c r="A58" s="7">
        <v>43</v>
      </c>
      <c r="B58" s="7" t="s">
        <v>57</v>
      </c>
      <c r="C58" s="7">
        <f t="shared" si="21"/>
        <v>0</v>
      </c>
      <c r="D58" s="8">
        <f t="shared" si="21"/>
        <v>0</v>
      </c>
      <c r="E58" s="7">
        <v>0</v>
      </c>
      <c r="F58" s="8">
        <v>0</v>
      </c>
      <c r="G58" s="10">
        <v>0</v>
      </c>
      <c r="H58" s="8">
        <v>0</v>
      </c>
      <c r="I58" s="10">
        <v>0</v>
      </c>
      <c r="J58" s="8">
        <v>0</v>
      </c>
      <c r="K58" s="7">
        <f t="shared" si="22"/>
        <v>0</v>
      </c>
      <c r="L58" s="8">
        <f t="shared" si="22"/>
        <v>0</v>
      </c>
    </row>
    <row r="59" spans="1:12" ht="22.5" x14ac:dyDescent="0.45">
      <c r="A59" s="11" t="s">
        <v>21</v>
      </c>
      <c r="B59" s="12"/>
      <c r="C59" s="7">
        <f>SUM(C53:C58)</f>
        <v>21</v>
      </c>
      <c r="D59" s="8">
        <f t="shared" ref="D59:L59" si="23">SUM(D53:D58)</f>
        <v>4574.3499999999995</v>
      </c>
      <c r="E59" s="7">
        <f t="shared" si="23"/>
        <v>17</v>
      </c>
      <c r="F59" s="8">
        <f t="shared" si="23"/>
        <v>4131.9699999999993</v>
      </c>
      <c r="G59" s="7">
        <f t="shared" si="23"/>
        <v>16</v>
      </c>
      <c r="H59" s="8">
        <f t="shared" si="23"/>
        <v>3951.97</v>
      </c>
      <c r="I59" s="7">
        <f t="shared" si="23"/>
        <v>4</v>
      </c>
      <c r="J59" s="8">
        <f t="shared" si="23"/>
        <v>442.38</v>
      </c>
      <c r="K59" s="8">
        <f t="shared" si="23"/>
        <v>1</v>
      </c>
      <c r="L59" s="8">
        <f t="shared" si="23"/>
        <v>0</v>
      </c>
    </row>
    <row r="60" spans="1:12" ht="21" customHeight="1" x14ac:dyDescent="0.45">
      <c r="B60" s="9" t="s">
        <v>58</v>
      </c>
      <c r="C60" s="7">
        <f t="shared" ref="C60:D60" si="24">E60+I60</f>
        <v>5</v>
      </c>
      <c r="D60" s="8">
        <f t="shared" si="24"/>
        <v>258.19041000000004</v>
      </c>
      <c r="E60" s="7">
        <v>3</v>
      </c>
      <c r="F60" s="8">
        <v>34.830410000000001</v>
      </c>
      <c r="G60" s="10">
        <v>1</v>
      </c>
      <c r="H60" s="8">
        <v>11.311999999999999</v>
      </c>
      <c r="I60" s="10">
        <v>2</v>
      </c>
      <c r="J60" s="8">
        <v>223.36</v>
      </c>
      <c r="K60" s="7">
        <f t="shared" ref="K60:L60" si="25">E60-G60</f>
        <v>2</v>
      </c>
      <c r="L60" s="8">
        <f t="shared" si="25"/>
        <v>23.518410000000003</v>
      </c>
    </row>
    <row r="61" spans="1:12" ht="22.5" x14ac:dyDescent="0.45">
      <c r="A61" s="11" t="s">
        <v>59</v>
      </c>
      <c r="B61" s="12"/>
      <c r="C61" s="7">
        <f>C17+C20+C24+C28+C51+C59+C60</f>
        <v>6246</v>
      </c>
      <c r="D61" s="8">
        <f t="shared" ref="D61:L61" si="26">D17+D20+D24+D28+D51+D59+D60</f>
        <v>669422.05861000007</v>
      </c>
      <c r="E61" s="7">
        <f t="shared" si="26"/>
        <v>4465</v>
      </c>
      <c r="F61" s="8">
        <f t="shared" si="26"/>
        <v>491131.20591999992</v>
      </c>
      <c r="G61" s="7">
        <f t="shared" si="26"/>
        <v>3888</v>
      </c>
      <c r="H61" s="8">
        <f t="shared" si="26"/>
        <v>435410.10560000007</v>
      </c>
      <c r="I61" s="7">
        <f t="shared" si="26"/>
        <v>1781</v>
      </c>
      <c r="J61" s="8">
        <f t="shared" si="26"/>
        <v>178290.85269</v>
      </c>
      <c r="K61" s="7">
        <f t="shared" si="26"/>
        <v>577</v>
      </c>
      <c r="L61" s="8">
        <f t="shared" si="26"/>
        <v>55185.000319999992</v>
      </c>
    </row>
    <row r="62" spans="1:12" x14ac:dyDescent="0.25">
      <c r="B62" t="s">
        <v>60</v>
      </c>
    </row>
  </sheetData>
  <mergeCells count="22">
    <mergeCell ref="A24:B24"/>
    <mergeCell ref="A1:L1"/>
    <mergeCell ref="A2:K2"/>
    <mergeCell ref="A3:A4"/>
    <mergeCell ref="B3:B4"/>
    <mergeCell ref="C3:D3"/>
    <mergeCell ref="E3:F3"/>
    <mergeCell ref="G3:H3"/>
    <mergeCell ref="I3:J3"/>
    <mergeCell ref="K3:L3"/>
    <mergeCell ref="B5:L5"/>
    <mergeCell ref="A17:B17"/>
    <mergeCell ref="B18:L18"/>
    <mergeCell ref="A20:B20"/>
    <mergeCell ref="B21:L21"/>
    <mergeCell ref="A61:B61"/>
    <mergeCell ref="B25:L25"/>
    <mergeCell ref="A28:B28"/>
    <mergeCell ref="B29:L29"/>
    <mergeCell ref="A51:B51"/>
    <mergeCell ref="B52:L52"/>
    <mergeCell ref="A59:B59"/>
  </mergeCells>
  <pageMargins left="0.7" right="0.42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 of Baroda</dc:creator>
  <cp:lastModifiedBy>Savan Manilal Patel</cp:lastModifiedBy>
  <cp:lastPrinted>2025-08-14T08:56:43Z</cp:lastPrinted>
  <dcterms:created xsi:type="dcterms:W3CDTF">2025-02-03T11:06:19Z</dcterms:created>
  <dcterms:modified xsi:type="dcterms:W3CDTF">2025-08-22T11:34:13Z</dcterms:modified>
</cp:coreProperties>
</file>